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manresources/Desktop/Debbie/Board/2024/February 2024/"/>
    </mc:Choice>
  </mc:AlternateContent>
  <xr:revisionPtr revIDLastSave="0" documentId="8_{0720CFB3-4F4E-5145-B2A4-E7255D8885B6}" xr6:coauthVersionLast="47" xr6:coauthVersionMax="47" xr10:uidLastSave="{00000000-0000-0000-0000-000000000000}"/>
  <bookViews>
    <workbookView xWindow="780" yWindow="1000" windowWidth="27640" windowHeight="15320" xr2:uid="{193AD138-CDC5-C646-8D2B-E08957EAEF2B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E29" i="1"/>
  <c r="F28" i="1"/>
  <c r="F27" i="1"/>
  <c r="F26" i="1"/>
  <c r="E26" i="1"/>
  <c r="F25" i="1"/>
  <c r="F24" i="1"/>
  <c r="E24" i="1"/>
  <c r="F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F15" i="1"/>
  <c r="E15" i="1"/>
  <c r="F14" i="1"/>
  <c r="F13" i="1"/>
  <c r="E13" i="1"/>
  <c r="F12" i="1"/>
  <c r="E12" i="1"/>
  <c r="F11" i="1"/>
  <c r="F10" i="1"/>
  <c r="F9" i="1"/>
  <c r="F8" i="1"/>
  <c r="E8" i="1"/>
  <c r="F7" i="1"/>
  <c r="E7" i="1"/>
  <c r="F6" i="1"/>
  <c r="E6" i="1"/>
  <c r="F5" i="1"/>
  <c r="E5" i="1"/>
  <c r="F4" i="1"/>
  <c r="F30" i="1" s="1"/>
  <c r="E4" i="1"/>
  <c r="E30" i="1" s="1"/>
</calcChain>
</file>

<file path=xl/sharedStrings.xml><?xml version="1.0" encoding="utf-8"?>
<sst xmlns="http://schemas.openxmlformats.org/spreadsheetml/2006/main" count="86" uniqueCount="39">
  <si>
    <t>Goal</t>
  </si>
  <si>
    <t>Action</t>
  </si>
  <si>
    <t>Prior Action/Service Title</t>
  </si>
  <si>
    <t>Contributed</t>
  </si>
  <si>
    <t>Budgeted Exp</t>
  </si>
  <si>
    <t>Mid Year Expenditures 
through Dec</t>
  </si>
  <si>
    <t>Status  (not started, in progress, completed)</t>
  </si>
  <si>
    <t>Daily professional cleaning</t>
  </si>
  <si>
    <t>No</t>
  </si>
  <si>
    <t>in progress</t>
  </si>
  <si>
    <t>Supervision and training for our Safety Patrol Program</t>
  </si>
  <si>
    <t>Overall campus safety, security and maintenance</t>
  </si>
  <si>
    <t>Training that includes real- life scenarios for active shooters</t>
  </si>
  <si>
    <t>Providing mental health support to all students in need through a combination of counseling, support groups, and circle practice.</t>
  </si>
  <si>
    <t>School level targeted support and improvement plan for chronic absenteeism</t>
  </si>
  <si>
    <t>Mentoring of teachers on particular strategies to support Latino pupil achievement in both ELA and Math.</t>
  </si>
  <si>
    <t>Yes</t>
  </si>
  <si>
    <t>More consistent assessment and use of data in all classrooms and in the Intervention Program</t>
  </si>
  <si>
    <t>Professional Development in ELA (Roadmap to Literacy)</t>
  </si>
  <si>
    <t>in progress, and includes Heggerty materials as well</t>
  </si>
  <si>
    <t>Increase participation rates in CAASPP testing so all subgroups are at 95%</t>
  </si>
  <si>
    <t>Targeted ELD instruction</t>
  </si>
  <si>
    <t>ELD curriculum</t>
  </si>
  <si>
    <t>Professional development for class teachers on ELD strategies</t>
  </si>
  <si>
    <t>Implementation of ELD strategies in the classroom</t>
  </si>
  <si>
    <t>Invest in student materials that support students with special needs.</t>
  </si>
  <si>
    <t>complete</t>
  </si>
  <si>
    <t>Professional Development (Grade level specific)</t>
  </si>
  <si>
    <t>Administrative liaison for special education program</t>
  </si>
  <si>
    <t>Diversify the student materials used in the classrooms to better reflect our diverse student population.</t>
  </si>
  <si>
    <t>Outreach to recruit more diverse families</t>
  </si>
  <si>
    <t>Improved communication and support of parents/caregivers of EL, Latino, Black, and low income students</t>
  </si>
  <si>
    <t>Support BIPOC, low SES, ELs, Sped students, and LGBTQIA students through Library offerings (books and programs).</t>
  </si>
  <si>
    <t>Digital citizenship and literacy program (Cyber Civics), PD, and Parent Education</t>
  </si>
  <si>
    <t>Technology management</t>
  </si>
  <si>
    <t>Providing students with multi-sensory, multi- modal, integrated, wholistic, hands-on, learning experiences</t>
  </si>
  <si>
    <t>Hire additional staff to support TK program, including before and after school care.</t>
  </si>
  <si>
    <t>Purchase TK appropriate learning materials</t>
  </si>
  <si>
    <t>Ocean Charter - Mid-Year Expenditure and Status 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</si>
</sst>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2"/>
    <xf numFmtId="43" fontId="0" fillId="0" borderId="0" xfId="3" applyFont="1"/>
    <xf numFmtId="0" fontId="2" fillId="0" borderId="0" xfId="2" applyAlignment="1">
      <alignment wrapText="1"/>
    </xf>
    <xf numFmtId="43" fontId="2" fillId="0" borderId="0" xfId="1" applyFont="1"/>
    <xf numFmtId="0" fontId="3" fillId="0" borderId="0" xfId="2" applyFont="1"/>
    <xf numFmtId="43" fontId="3" fillId="0" borderId="0" xfId="3" applyFont="1"/>
  </cellXfs>
  <cellStyles count="4">
    <cellStyle name="Comma" xfId="1" builtinId="3"/>
    <cellStyle name="Comma 2" xfId="3" xr:uid="{836C99F1-C490-FE4A-9153-ABFFBDF449E8}"/>
    <cellStyle name="Normal" xfId="0" builtinId="0"/>
    <cellStyle name="Normal 2" xfId="2" xr:uid="{A734E92C-98C5-184A-BF44-9B515E0B674A}"/>
  </cellStyles>
  <dxfs count="8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ExED/Box/Clients/ExED%20Ocean/6.%20Funding/LCAP/23-24/KMF.23-24%20LCAP%20Expenditures%20Worksheet_Budget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xecutivedirector2/Desktop/Ocean%20Mid%20Year%20update.km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CAP Amounts"/>
      <sheetName val="7.1"/>
      <sheetName val="AU summary"/>
      <sheetName val="AU Payroll pivot"/>
      <sheetName val="AU ExEDGLforIncomeStmtReview"/>
      <sheetName val="AU 2.1"/>
      <sheetName val="AU-Sal FC"/>
      <sheetName val="CY Salary FC"/>
      <sheetName val="Sheet3"/>
      <sheetName val="ScheduleD"/>
      <sheetName val="Goals &amp; Action"/>
      <sheetName val="KMF"/>
    </sheetNames>
    <sheetDataSet>
      <sheetData sheetId="0" refreshError="1"/>
      <sheetData sheetId="1">
        <row r="3">
          <cell r="J3">
            <v>167458.5</v>
          </cell>
        </row>
        <row r="7">
          <cell r="J7">
            <v>12533.816721874999</v>
          </cell>
        </row>
        <row r="14">
          <cell r="J14">
            <v>152571.26360937499</v>
          </cell>
        </row>
        <row r="20">
          <cell r="J20">
            <v>820.6793443749998</v>
          </cell>
        </row>
        <row r="23">
          <cell r="J23">
            <v>48962</v>
          </cell>
        </row>
        <row r="47">
          <cell r="J47">
            <v>9000</v>
          </cell>
        </row>
        <row r="53">
          <cell r="J53">
            <v>10704.724203482785</v>
          </cell>
        </row>
        <row r="59">
          <cell r="J59">
            <v>1500.0010583204125</v>
          </cell>
        </row>
        <row r="65">
          <cell r="J65">
            <v>20000</v>
          </cell>
        </row>
        <row r="71">
          <cell r="J71">
            <v>21893.331000000002</v>
          </cell>
        </row>
        <row r="101">
          <cell r="J101">
            <v>500</v>
          </cell>
        </row>
        <row r="111">
          <cell r="J111">
            <v>99103.840472327865</v>
          </cell>
        </row>
        <row r="116">
          <cell r="J116">
            <v>3599.2025394045531</v>
          </cell>
        </row>
        <row r="122">
          <cell r="J122">
            <v>7182.6623099999997</v>
          </cell>
        </row>
        <row r="137">
          <cell r="J137">
            <v>6615.7188750000005</v>
          </cell>
        </row>
        <row r="147">
          <cell r="J147">
            <v>35429</v>
          </cell>
        </row>
        <row r="164">
          <cell r="J164">
            <v>1584</v>
          </cell>
        </row>
      </sheetData>
      <sheetData sheetId="2" refreshError="1"/>
      <sheetData sheetId="3" refreshError="1"/>
      <sheetData sheetId="4">
        <row r="121">
          <cell r="Q121">
            <v>69566.64</v>
          </cell>
        </row>
      </sheetData>
      <sheetData sheetId="5" refreshError="1"/>
      <sheetData sheetId="6" refreshError="1"/>
      <sheetData sheetId="7" refreshError="1"/>
      <sheetData sheetId="8"/>
      <sheetData sheetId="9">
        <row r="19">
          <cell r="E19">
            <v>382630.81199999998</v>
          </cell>
        </row>
      </sheetData>
      <sheetData sheetId="10">
        <row r="21">
          <cell r="G21">
            <v>3168</v>
          </cell>
        </row>
      </sheetData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OP"/>
      <sheetName val="LCAP Amounts"/>
      <sheetName val="CY Salary FC"/>
      <sheetName val="Payroll Pivot Table"/>
      <sheetName val="LCAP Amounts-PASTE VALUES"/>
      <sheetName val="ExEDGLforReviewAllObjectC"/>
    </sheetNames>
    <sheetDataSet>
      <sheetData sheetId="0"/>
      <sheetData sheetId="1"/>
      <sheetData sheetId="2">
        <row r="3">
          <cell r="N3">
            <v>100827.595</v>
          </cell>
        </row>
        <row r="7">
          <cell r="N7">
            <v>6048.942500000001</v>
          </cell>
        </row>
        <row r="14">
          <cell r="N14">
            <v>96249.961503229584</v>
          </cell>
        </row>
        <row r="20">
          <cell r="N20">
            <v>410.34299999999996</v>
          </cell>
        </row>
        <row r="23">
          <cell r="N23">
            <v>4934.2292447967584</v>
          </cell>
        </row>
        <row r="28">
          <cell r="N28">
            <v>2809.6800000000003</v>
          </cell>
        </row>
        <row r="33">
          <cell r="N33">
            <v>46756.500000000007</v>
          </cell>
        </row>
        <row r="38">
          <cell r="N38">
            <v>181796.73600000003</v>
          </cell>
        </row>
        <row r="47">
          <cell r="N47">
            <v>2675.9891304347825</v>
          </cell>
        </row>
        <row r="53">
          <cell r="N53">
            <v>4710.55</v>
          </cell>
        </row>
        <row r="59">
          <cell r="N59">
            <v>15353.759999999998</v>
          </cell>
        </row>
        <row r="65">
          <cell r="N65">
            <v>0</v>
          </cell>
        </row>
        <row r="69">
          <cell r="N69">
            <v>10518.25</v>
          </cell>
        </row>
        <row r="75">
          <cell r="N75">
            <v>43133.8125</v>
          </cell>
        </row>
        <row r="80">
          <cell r="N80">
            <v>1159.8619137586129</v>
          </cell>
        </row>
        <row r="86">
          <cell r="N86">
            <v>9717.68115942029</v>
          </cell>
        </row>
        <row r="92">
          <cell r="N92">
            <v>11069.04</v>
          </cell>
        </row>
        <row r="97">
          <cell r="N97">
            <v>2783.05</v>
          </cell>
        </row>
        <row r="103">
          <cell r="N103">
            <v>3356.808</v>
          </cell>
        </row>
        <row r="109">
          <cell r="N109">
            <v>86014.080000000016</v>
          </cell>
        </row>
        <row r="118">
          <cell r="N118">
            <v>2571.6149999999998</v>
          </cell>
        </row>
        <row r="123">
          <cell r="N123">
            <v>9126.7625000000007</v>
          </cell>
        </row>
        <row r="128">
          <cell r="N128">
            <v>16997</v>
          </cell>
        </row>
        <row r="133">
          <cell r="N133">
            <v>272601.73199999996</v>
          </cell>
        </row>
        <row r="140">
          <cell r="N140">
            <v>2271.0200000000004</v>
          </cell>
        </row>
        <row r="145">
          <cell r="N145">
            <v>1104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0126DB-4ED9-6E47-9C10-0DFBF660372A}" name="Table7" displayName="Table7" ref="A3:G29" totalsRowShown="0" dataDxfId="7" dataCellStyle="Normal 2">
  <autoFilter ref="A3:G29" xr:uid="{0899797A-1A0F-4B4B-B39A-44FF5A1BFD99}"/>
  <tableColumns count="7">
    <tableColumn id="1" xr3:uid="{06AA460B-F6BE-2441-A3DA-A70B24DF3722}" name="Goal" dataDxfId="6" dataCellStyle="Normal 2"/>
    <tableColumn id="2" xr3:uid="{F4DF278C-28CA-A640-97BB-F6AEB27974A8}" name="Action" dataDxfId="5" dataCellStyle="Normal 2"/>
    <tableColumn id="3" xr3:uid="{8E5416B8-9B5E-7941-9F3D-677588D7FAB9}" name="Prior Action/Service Title" dataDxfId="4" dataCellStyle="Normal 2"/>
    <tableColumn id="4" xr3:uid="{65DBA408-450B-D848-8DA4-6B7B605872AB}" name="Contributed" dataDxfId="3" dataCellStyle="Normal 2"/>
    <tableColumn id="5" xr3:uid="{7F9161DD-9435-6541-BF7C-11F37B17AD44}" name="Budgeted Exp" dataDxfId="2" dataCellStyle="Comma"/>
    <tableColumn id="6" xr3:uid="{3D6A46BA-023D-564F-BF93-519DA685F610}" name="Mid Year Expenditures _x000a_through Dec" dataDxfId="1" dataCellStyle="Comma"/>
    <tableColumn id="7" xr3:uid="{4E6119C5-F054-3C4F-87F7-FED6138E6518}" name="Status  (not started, in progress, completed)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14ED7-773B-3842-9278-6D92451B2A30}">
  <dimension ref="A1:G30"/>
  <sheetViews>
    <sheetView tabSelected="1" workbookViewId="0">
      <selection activeCell="J6" sqref="J6"/>
    </sheetView>
  </sheetViews>
  <sheetFormatPr baseColWidth="10" defaultRowHeight="16" x14ac:dyDescent="0.2"/>
  <cols>
    <col min="3" max="3" width="29.1640625" customWidth="1"/>
    <col min="4" max="4" width="12.83203125" customWidth="1"/>
    <col min="5" max="5" width="21.6640625" customWidth="1"/>
    <col min="6" max="6" width="22.83203125" customWidth="1"/>
    <col min="7" max="7" width="36" customWidth="1"/>
  </cols>
  <sheetData>
    <row r="1" spans="1:7" x14ac:dyDescent="0.2">
      <c r="A1" s="1" t="s">
        <v>38</v>
      </c>
      <c r="B1" s="1"/>
      <c r="C1" s="1"/>
      <c r="D1" s="1"/>
      <c r="E1" s="2"/>
      <c r="F1" s="1"/>
      <c r="G1" s="1"/>
    </row>
    <row r="2" spans="1:7" x14ac:dyDescent="0.2">
      <c r="A2" s="1"/>
      <c r="B2" s="1"/>
      <c r="C2" s="1"/>
      <c r="D2" s="1"/>
      <c r="E2" s="2"/>
      <c r="F2" s="1"/>
      <c r="G2" s="1"/>
    </row>
    <row r="3" spans="1:7" ht="64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3" t="s">
        <v>5</v>
      </c>
      <c r="G3" s="1" t="s">
        <v>6</v>
      </c>
    </row>
    <row r="4" spans="1:7" ht="48" x14ac:dyDescent="0.2">
      <c r="A4" s="1">
        <v>1</v>
      </c>
      <c r="B4" s="1">
        <v>1</v>
      </c>
      <c r="C4" s="3" t="s">
        <v>7</v>
      </c>
      <c r="D4" s="1" t="s">
        <v>8</v>
      </c>
      <c r="E4" s="4">
        <f>'[1]LCAP Amounts'!J3</f>
        <v>167458.5</v>
      </c>
      <c r="F4" s="4">
        <f>'[2]LCAP Amounts'!N3</f>
        <v>100827.595</v>
      </c>
      <c r="G4" s="1" t="s">
        <v>9</v>
      </c>
    </row>
    <row r="5" spans="1:7" ht="58" customHeight="1" x14ac:dyDescent="0.2">
      <c r="A5" s="1">
        <v>1</v>
      </c>
      <c r="B5" s="1">
        <v>2</v>
      </c>
      <c r="C5" s="3" t="s">
        <v>10</v>
      </c>
      <c r="D5" s="1" t="s">
        <v>8</v>
      </c>
      <c r="E5" s="4">
        <f>'[1]LCAP Amounts'!J7</f>
        <v>12533.816721874999</v>
      </c>
      <c r="F5" s="4">
        <f>'[2]LCAP Amounts'!N7</f>
        <v>6048.942500000001</v>
      </c>
      <c r="G5" s="1" t="s">
        <v>9</v>
      </c>
    </row>
    <row r="6" spans="1:7" ht="61" customHeight="1" x14ac:dyDescent="0.2">
      <c r="A6" s="1">
        <v>1</v>
      </c>
      <c r="B6" s="1">
        <v>3</v>
      </c>
      <c r="C6" s="3" t="s">
        <v>11</v>
      </c>
      <c r="D6" s="1" t="s">
        <v>8</v>
      </c>
      <c r="E6" s="4">
        <f>'[1]LCAP Amounts'!J14</f>
        <v>152571.26360937499</v>
      </c>
      <c r="F6" s="4">
        <f>'[2]LCAP Amounts'!N14</f>
        <v>96249.961503229584</v>
      </c>
      <c r="G6" s="1" t="s">
        <v>9</v>
      </c>
    </row>
    <row r="7" spans="1:7" ht="55" customHeight="1" x14ac:dyDescent="0.2">
      <c r="A7" s="1">
        <v>1</v>
      </c>
      <c r="B7" s="1">
        <v>4</v>
      </c>
      <c r="C7" s="3" t="s">
        <v>12</v>
      </c>
      <c r="D7" s="1" t="s">
        <v>8</v>
      </c>
      <c r="E7" s="4">
        <f>'[1]LCAP Amounts'!J20</f>
        <v>820.6793443749998</v>
      </c>
      <c r="F7" s="4">
        <f>'[2]LCAP Amounts'!N20</f>
        <v>410.34299999999996</v>
      </c>
      <c r="G7" s="1" t="s">
        <v>9</v>
      </c>
    </row>
    <row r="8" spans="1:7" ht="80" customHeight="1" x14ac:dyDescent="0.2">
      <c r="A8" s="1">
        <v>1</v>
      </c>
      <c r="B8" s="1">
        <v>5</v>
      </c>
      <c r="C8" s="3" t="s">
        <v>13</v>
      </c>
      <c r="D8" s="1" t="s">
        <v>8</v>
      </c>
      <c r="E8" s="4">
        <f>'[1]LCAP Amounts'!J23</f>
        <v>48962</v>
      </c>
      <c r="F8" s="4">
        <f>'[2]LCAP Amounts'!N23</f>
        <v>4934.2292447967584</v>
      </c>
      <c r="G8" s="1" t="s">
        <v>9</v>
      </c>
    </row>
    <row r="9" spans="1:7" ht="67" customHeight="1" x14ac:dyDescent="0.2">
      <c r="A9" s="1">
        <v>1</v>
      </c>
      <c r="B9" s="1">
        <v>6</v>
      </c>
      <c r="C9" s="3" t="s">
        <v>14</v>
      </c>
      <c r="D9" s="1" t="s">
        <v>8</v>
      </c>
      <c r="E9" s="4">
        <v>5619</v>
      </c>
      <c r="F9" s="4">
        <f>'[2]LCAP Amounts'!N28</f>
        <v>2809.6800000000003</v>
      </c>
      <c r="G9" s="1" t="s">
        <v>9</v>
      </c>
    </row>
    <row r="10" spans="1:7" ht="75" customHeight="1" x14ac:dyDescent="0.2">
      <c r="A10" s="1">
        <v>2</v>
      </c>
      <c r="B10" s="1">
        <v>1</v>
      </c>
      <c r="C10" s="3" t="s">
        <v>15</v>
      </c>
      <c r="D10" s="1" t="s">
        <v>16</v>
      </c>
      <c r="E10" s="4">
        <v>106291</v>
      </c>
      <c r="F10" s="4">
        <f>'[2]LCAP Amounts'!N33</f>
        <v>46756.500000000007</v>
      </c>
      <c r="G10" s="1" t="s">
        <v>9</v>
      </c>
    </row>
    <row r="11" spans="1:7" ht="70" customHeight="1" x14ac:dyDescent="0.2">
      <c r="A11" s="1">
        <v>2</v>
      </c>
      <c r="B11" s="1">
        <v>2</v>
      </c>
      <c r="C11" s="3" t="s">
        <v>17</v>
      </c>
      <c r="D11" s="1" t="s">
        <v>8</v>
      </c>
      <c r="E11" s="4">
        <v>429097</v>
      </c>
      <c r="F11" s="4">
        <f>'[2]LCAP Amounts'!N38</f>
        <v>181796.73600000003</v>
      </c>
      <c r="G11" s="1" t="s">
        <v>9</v>
      </c>
    </row>
    <row r="12" spans="1:7" ht="56" customHeight="1" x14ac:dyDescent="0.2">
      <c r="A12" s="1">
        <v>2</v>
      </c>
      <c r="B12" s="1">
        <v>3</v>
      </c>
      <c r="C12" s="3" t="s">
        <v>18</v>
      </c>
      <c r="D12" s="1" t="s">
        <v>8</v>
      </c>
      <c r="E12" s="4">
        <f>'[1]LCAP Amounts'!J47</f>
        <v>9000</v>
      </c>
      <c r="F12" s="4">
        <f>'[2]LCAP Amounts'!N47</f>
        <v>2675.9891304347825</v>
      </c>
      <c r="G12" s="1" t="s">
        <v>19</v>
      </c>
    </row>
    <row r="13" spans="1:7" ht="67" customHeight="1" x14ac:dyDescent="0.2">
      <c r="A13" s="1">
        <v>2</v>
      </c>
      <c r="B13" s="1">
        <v>4</v>
      </c>
      <c r="C13" s="3" t="s">
        <v>20</v>
      </c>
      <c r="D13" s="1" t="s">
        <v>8</v>
      </c>
      <c r="E13" s="4">
        <f>'[1]LCAP Amounts'!J53</f>
        <v>10704.724203482785</v>
      </c>
      <c r="F13" s="4">
        <f>'[2]LCAP Amounts'!N53</f>
        <v>4710.55</v>
      </c>
      <c r="G13" s="1" t="s">
        <v>9</v>
      </c>
    </row>
    <row r="14" spans="1:7" x14ac:dyDescent="0.2">
      <c r="A14" s="1">
        <v>3</v>
      </c>
      <c r="B14" s="1">
        <v>1</v>
      </c>
      <c r="C14" s="3" t="s">
        <v>21</v>
      </c>
      <c r="D14" s="1" t="s">
        <v>16</v>
      </c>
      <c r="E14" s="4">
        <v>36202</v>
      </c>
      <c r="F14" s="4">
        <f>'[2]LCAP Amounts'!N59</f>
        <v>15353.759999999998</v>
      </c>
      <c r="G14" s="1" t="s">
        <v>9</v>
      </c>
    </row>
    <row r="15" spans="1:7" x14ac:dyDescent="0.2">
      <c r="A15" s="1">
        <v>3</v>
      </c>
      <c r="B15" s="1">
        <v>2</v>
      </c>
      <c r="C15" s="3" t="s">
        <v>22</v>
      </c>
      <c r="D15" s="1" t="s">
        <v>16</v>
      </c>
      <c r="E15" s="4">
        <f>'[1]LCAP Amounts'!J101</f>
        <v>500</v>
      </c>
      <c r="F15" s="4">
        <f>'[2]LCAP Amounts'!N65</f>
        <v>0</v>
      </c>
      <c r="G15" s="1" t="s">
        <v>9</v>
      </c>
    </row>
    <row r="16" spans="1:7" ht="56" customHeight="1" x14ac:dyDescent="0.2">
      <c r="A16" s="1">
        <v>3</v>
      </c>
      <c r="B16" s="1">
        <v>3</v>
      </c>
      <c r="C16" s="3" t="s">
        <v>23</v>
      </c>
      <c r="D16" s="1" t="s">
        <v>16</v>
      </c>
      <c r="E16" s="4">
        <v>25126</v>
      </c>
      <c r="F16" s="4">
        <f>'[2]LCAP Amounts'!N69</f>
        <v>10518.25</v>
      </c>
      <c r="G16" s="1" t="s">
        <v>9</v>
      </c>
    </row>
    <row r="17" spans="1:7" ht="53" customHeight="1" x14ac:dyDescent="0.2">
      <c r="A17" s="1">
        <v>3</v>
      </c>
      <c r="B17" s="1">
        <v>4</v>
      </c>
      <c r="C17" s="3" t="s">
        <v>24</v>
      </c>
      <c r="D17" s="1" t="s">
        <v>16</v>
      </c>
      <c r="E17" s="4">
        <f>'[1]LCAP Amounts'!J111</f>
        <v>99103.840472327865</v>
      </c>
      <c r="F17" s="4">
        <f>'[2]LCAP Amounts'!N75</f>
        <v>43133.8125</v>
      </c>
      <c r="G17" s="1" t="s">
        <v>9</v>
      </c>
    </row>
    <row r="18" spans="1:7" ht="62" customHeight="1" x14ac:dyDescent="0.2">
      <c r="A18" s="1">
        <v>4</v>
      </c>
      <c r="B18" s="1">
        <v>1</v>
      </c>
      <c r="C18" s="3" t="s">
        <v>25</v>
      </c>
      <c r="D18" s="1" t="s">
        <v>8</v>
      </c>
      <c r="E18" s="4">
        <f>'[1]LCAP Amounts'!J59</f>
        <v>1500.0010583204125</v>
      </c>
      <c r="F18" s="4">
        <f>'[2]LCAP Amounts'!N80</f>
        <v>1159.8619137586129</v>
      </c>
      <c r="G18" s="1" t="s">
        <v>26</v>
      </c>
    </row>
    <row r="19" spans="1:7" ht="51" customHeight="1" x14ac:dyDescent="0.2">
      <c r="A19" s="1">
        <v>4</v>
      </c>
      <c r="B19" s="1">
        <v>2</v>
      </c>
      <c r="C19" s="3" t="s">
        <v>27</v>
      </c>
      <c r="D19" s="1" t="s">
        <v>8</v>
      </c>
      <c r="E19" s="4">
        <f>'[1]LCAP Amounts'!J65</f>
        <v>20000</v>
      </c>
      <c r="F19" s="4">
        <f>'[2]LCAP Amounts'!N86</f>
        <v>9717.68115942029</v>
      </c>
      <c r="G19" s="1" t="s">
        <v>9</v>
      </c>
    </row>
    <row r="20" spans="1:7" ht="51" customHeight="1" x14ac:dyDescent="0.2">
      <c r="A20" s="1">
        <v>4</v>
      </c>
      <c r="B20" s="1">
        <v>3</v>
      </c>
      <c r="C20" s="3" t="s">
        <v>28</v>
      </c>
      <c r="D20" s="1" t="s">
        <v>8</v>
      </c>
      <c r="E20" s="4">
        <f>'[1]LCAP Amounts'!J71</f>
        <v>21893.331000000002</v>
      </c>
      <c r="F20" s="4">
        <f>'[2]LCAP Amounts'!N92</f>
        <v>11069.04</v>
      </c>
      <c r="G20" s="1" t="s">
        <v>9</v>
      </c>
    </row>
    <row r="21" spans="1:7" ht="56" customHeight="1" x14ac:dyDescent="0.2">
      <c r="A21" s="1">
        <v>5</v>
      </c>
      <c r="B21" s="1">
        <v>1</v>
      </c>
      <c r="C21" s="3" t="s">
        <v>29</v>
      </c>
      <c r="D21" s="1" t="s">
        <v>8</v>
      </c>
      <c r="E21" s="4">
        <f>'[1]LCAP Amounts'!J116</f>
        <v>3599.2025394045531</v>
      </c>
      <c r="F21" s="4">
        <f>'[2]LCAP Amounts'!N97</f>
        <v>2783.05</v>
      </c>
      <c r="G21" s="1" t="s">
        <v>9</v>
      </c>
    </row>
    <row r="22" spans="1:7" ht="49" customHeight="1" x14ac:dyDescent="0.2">
      <c r="A22" s="1">
        <v>5</v>
      </c>
      <c r="B22" s="1">
        <v>2</v>
      </c>
      <c r="C22" s="3" t="s">
        <v>30</v>
      </c>
      <c r="D22" s="1" t="s">
        <v>8</v>
      </c>
      <c r="E22" s="4">
        <f>'[1]LCAP Amounts'!J122</f>
        <v>7182.6623099999997</v>
      </c>
      <c r="F22" s="4">
        <f>'[2]LCAP Amounts'!N103</f>
        <v>3356.808</v>
      </c>
      <c r="G22" s="1" t="s">
        <v>9</v>
      </c>
    </row>
    <row r="23" spans="1:7" ht="82" customHeight="1" x14ac:dyDescent="0.2">
      <c r="A23" s="1">
        <v>5</v>
      </c>
      <c r="B23" s="1">
        <v>3</v>
      </c>
      <c r="C23" s="3" t="s">
        <v>31</v>
      </c>
      <c r="D23" s="1" t="s">
        <v>16</v>
      </c>
      <c r="E23" s="4">
        <v>196552</v>
      </c>
      <c r="F23" s="4">
        <f>'[2]LCAP Amounts'!N109</f>
        <v>86014.080000000016</v>
      </c>
      <c r="G23" s="1" t="s">
        <v>9</v>
      </c>
    </row>
    <row r="24" spans="1:7" ht="74" customHeight="1" x14ac:dyDescent="0.2">
      <c r="A24" s="1">
        <v>5</v>
      </c>
      <c r="B24" s="1">
        <v>4</v>
      </c>
      <c r="C24" s="3" t="s">
        <v>32</v>
      </c>
      <c r="D24" s="1" t="s">
        <v>16</v>
      </c>
      <c r="E24" s="4">
        <f>'[1]LCAP Amounts'!J137</f>
        <v>6615.7188750000005</v>
      </c>
      <c r="F24" s="4">
        <f>'[2]LCAP Amounts'!N118</f>
        <v>2571.6149999999998</v>
      </c>
      <c r="G24" s="1" t="s">
        <v>9</v>
      </c>
    </row>
    <row r="25" spans="1:7" ht="65" customHeight="1" x14ac:dyDescent="0.2">
      <c r="A25" s="1">
        <v>6</v>
      </c>
      <c r="B25" s="1">
        <v>1</v>
      </c>
      <c r="C25" s="3" t="s">
        <v>33</v>
      </c>
      <c r="D25" s="1" t="s">
        <v>8</v>
      </c>
      <c r="E25" s="4">
        <v>35061</v>
      </c>
      <c r="F25" s="4">
        <f>'[2]LCAP Amounts'!N123</f>
        <v>9126.7625000000007</v>
      </c>
      <c r="G25" s="1" t="s">
        <v>9</v>
      </c>
    </row>
    <row r="26" spans="1:7" x14ac:dyDescent="0.2">
      <c r="A26" s="1">
        <v>6</v>
      </c>
      <c r="B26" s="1">
        <v>2</v>
      </c>
      <c r="C26" s="3" t="s">
        <v>34</v>
      </c>
      <c r="D26" s="1" t="s">
        <v>8</v>
      </c>
      <c r="E26" s="4">
        <f>'[1]LCAP Amounts'!J147</f>
        <v>35429</v>
      </c>
      <c r="F26" s="4">
        <f>'[2]LCAP Amounts'!N128</f>
        <v>16997</v>
      </c>
      <c r="G26" s="1" t="s">
        <v>9</v>
      </c>
    </row>
    <row r="27" spans="1:7" ht="79" customHeight="1" x14ac:dyDescent="0.2">
      <c r="A27" s="1">
        <v>7</v>
      </c>
      <c r="B27" s="1">
        <v>1</v>
      </c>
      <c r="C27" s="3" t="s">
        <v>35</v>
      </c>
      <c r="D27" s="1" t="s">
        <v>8</v>
      </c>
      <c r="E27" s="4">
        <v>629165</v>
      </c>
      <c r="F27" s="4">
        <f>'[2]LCAP Amounts'!N133</f>
        <v>272601.73199999996</v>
      </c>
      <c r="G27" s="1" t="s">
        <v>9</v>
      </c>
    </row>
    <row r="28" spans="1:7" ht="60" customHeight="1" x14ac:dyDescent="0.2">
      <c r="A28" s="1">
        <v>8</v>
      </c>
      <c r="B28" s="1">
        <v>1</v>
      </c>
      <c r="C28" s="3" t="s">
        <v>36</v>
      </c>
      <c r="D28" s="1" t="s">
        <v>8</v>
      </c>
      <c r="E28" s="4">
        <v>4082</v>
      </c>
      <c r="F28" s="4">
        <f>'[2]LCAP Amounts'!N140</f>
        <v>2271.0200000000004</v>
      </c>
      <c r="G28" s="1" t="s">
        <v>26</v>
      </c>
    </row>
    <row r="29" spans="1:7" ht="32" x14ac:dyDescent="0.2">
      <c r="A29" s="1">
        <v>8</v>
      </c>
      <c r="B29" s="1">
        <v>2</v>
      </c>
      <c r="C29" s="3" t="s">
        <v>37</v>
      </c>
      <c r="D29" s="1" t="s">
        <v>8</v>
      </c>
      <c r="E29" s="4">
        <f>'[1]LCAP Amounts'!J164</f>
        <v>1584</v>
      </c>
      <c r="F29" s="4">
        <f>'[2]LCAP Amounts'!N145</f>
        <v>1104</v>
      </c>
      <c r="G29" s="1" t="s">
        <v>9</v>
      </c>
    </row>
    <row r="30" spans="1:7" x14ac:dyDescent="0.2">
      <c r="A30" s="5"/>
      <c r="B30" s="5"/>
      <c r="C30" s="5"/>
      <c r="D30" s="5"/>
      <c r="E30" s="6">
        <f>SUBTOTAL(109,Table7[Budgeted Exp])</f>
        <v>2066653.7401341607</v>
      </c>
      <c r="F30" s="6">
        <f>SUBTOTAL(109,Table7[Mid Year Expenditures 
through Dec])</f>
        <v>934998.99945164018</v>
      </c>
      <c r="G30" s="5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LAUSD User</dc:creator>
  <cp:lastModifiedBy>LAUSD User</cp:lastModifiedBy>
  <dcterms:created xsi:type="dcterms:W3CDTF">2024-01-30T15:39:16Z</dcterms:created>
  <dcterms:modified xsi:type="dcterms:W3CDTF">2024-01-31T02:06:16Z</dcterms:modified>
</cp:coreProperties>
</file>